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3ER TRIM 2023\CASA CULTURA  3ER TRIM 2023 ASEG\INFORMACIÓN PRESUPUESTAL\"/>
    </mc:Choice>
  </mc:AlternateContent>
  <xr:revisionPtr revIDLastSave="0" documentId="13_ncr:1_{526ED277-A708-4DD3-A2CF-5FC78F50C26A}" xr6:coauthVersionLast="47" xr6:coauthVersionMax="47" xr10:uidLastSave="{00000000-0000-0000-0000-000000000000}"/>
  <bookViews>
    <workbookView xWindow="-108" yWindow="-108" windowWidth="23256" windowHeight="12456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4" l="1"/>
  <c r="E39" i="4"/>
  <c r="C39" i="4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B39" i="4"/>
  <c r="F25" i="4"/>
  <c r="E25" i="4"/>
  <c r="D24" i="4"/>
  <c r="G24" i="4" s="1"/>
  <c r="D23" i="4"/>
  <c r="G23" i="4" s="1"/>
  <c r="D22" i="4"/>
  <c r="G22" i="4" s="1"/>
  <c r="D21" i="4"/>
  <c r="G21" i="4" s="1"/>
  <c r="C25" i="4"/>
  <c r="B2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4" i="4"/>
  <c r="E14" i="4"/>
  <c r="C14" i="4"/>
  <c r="B14" i="4"/>
  <c r="G25" i="4" l="1"/>
  <c r="G39" i="4"/>
  <c r="D25" i="4"/>
  <c r="D39" i="4"/>
  <c r="G14" i="4"/>
  <c r="D14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D10" i="6"/>
  <c r="G10" i="6" s="1"/>
  <c r="D11" i="6"/>
  <c r="G11" i="6" s="1"/>
  <c r="D12" i="6"/>
  <c r="G12" i="6" s="1"/>
  <c r="G47" i="6"/>
  <c r="G28" i="6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3" i="6"/>
  <c r="G53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D43" i="6" s="1"/>
  <c r="G43" i="6" s="1"/>
  <c r="B33" i="6"/>
  <c r="B23" i="6"/>
  <c r="B13" i="6"/>
  <c r="B5" i="6"/>
  <c r="D23" i="6" l="1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G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<sst xmlns="http://schemas.openxmlformats.org/spreadsheetml/2006/main" count="202" uniqueCount="142">
  <si>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</si>
  <si>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</si>
  <si>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</si>
  <si>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</si>
  <si>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</si>
  <si>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</si>
  <si>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</si>
  <si>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</si>
  <si>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</si>
  <si>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</si>
  <si>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</si>
  <si>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</si>
  <si>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</si>
  <si>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</si>
  <si>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</si>
  <si>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</si>
  <si>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</si>
  <si>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</si>
  <si>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</si>
  <si>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</si>
  <si>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</si>
  <si>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</si>
  <si>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</si>
  <si>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</si>
  <si>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</si>
  <si>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</si>
  <si>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</si>
  <si>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</si>
  <si>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</si>
  <si>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</si>
  <si>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</si>
  <si>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</si>
  <si>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</si>
  <si>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</si>
  <si>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</si>
  <si>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</si>
  <si>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</si>
  <si>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</si>
  <si>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</si>
  <si>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</si>
  <si>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</si>
  <si>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</si>
  <si>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</si>
  <si>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</si>
  <si>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</si>
  <si>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</si>
  <si>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</si>
  <si>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</si>
  <si>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</si>
  <si>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</si>
  <si>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</si>
  <si>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</si>
  <si>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</si>
  <si>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</si>
  <si>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</si>
  <si>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</si>
  <si>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</si>
  <si>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</si>
  <si>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</si>
  <si>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</si>
  <si>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</si>
  <si>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</si>
  <si>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</si>
  <si>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</si>
  <si>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</si>
  <si>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</si>
  <si>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</si>
  <si>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</si>
  <si>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</si>
  <si>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</si>
  <si>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</si>
  <si>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</si>
  <si>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</si>
  <si>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</si>
  <si>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</si>
  <si>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</si>
  <si>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</si>
  <si>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</si>
  <si>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</si>
  <si>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</si>
  <si>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</si>
  <si>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</si>
  <si>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</si>
  <si>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</si>
  <si>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</si>
  <si>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</si>
  <si>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</si>
  <si>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</si>
  <si>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</si>
  <si>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</si>
  <si>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</si>
  <si>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</si>
  <si>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</si>
  <si>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</si>
  <si>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</si>
  <si>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</si>
  <si>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</si>
  <si>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</si>
  <si>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</si>
  <si>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</si>
  <si>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</si>
  <si>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</si>
  <si>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</si>
  <si>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</si>
  <si>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</si>
  <si>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</si>
  <si>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</si>
  <si>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</si>
  <si>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</si>
  <si>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</si>
  <si>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</si>
  <si>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</si>
  <si>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</si>
  <si>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</si>
  <si>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</si>
  <si>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</si>
  <si>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</si>
  <si>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</si>
  <si>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</si>
  <si>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</si>
  <si>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</si>
  <si>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</si>
  <si>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</si>
  <si>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</si>
  <si>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</si>
  <si>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</si>
  <si>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</si>
  <si>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</si>
  <si>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</si>
  <si>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</si>
  <si>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</si>
  <si>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</si>
  <si>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</si>
  <si>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</si>
  <si>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</si>
  <si>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Casa de la Cultura Fray Nicolás P. Navarrete del Municipio de Santiago Maravatío, Guanajuato.
Estado Analítico del Ejercicio del Presupuesto de Egresos
Clasificación por Objeto del Gasto (Capítulo y Concepto)
Del 1 de Enero al 30 de Septiembre de 2023</t>
  </si>
  <si>
    <t>Casa de la Cultura Fray Nicolás P. Navarrete del Municipio de Santiago Maravatío, Guanajuato.
Estado Analítico del Ejercicio del Presupuesto de Egresos
Clasificación Económica (por Tipo de Gasto)
Del 1 de Enero al 30 de Septiembre de 2023</t>
  </si>
  <si>
    <t>31120M36C010100 GERENCIA ADMINISTRATIVA</t>
  </si>
  <si>
    <t>Casa de la Cultura Fray Nicolás P. Navarrete del Municipio de Santiago Maravatío, Guanajuato.
Estado Analítico del Ejercicio del Presupuesto de Egresos
Clasificación Administrativa
Del 1 de Enero al 30 de Septiembre de 2023</t>
  </si>
  <si>
    <t>Casa de la Cultura Fray Nicolás P. Navarrete del Municipio de Santiago Maravatío, Guanajuato.
Estado Analítico del Ejercicio del Presupuesto de Egresos
Clasificación Administrativa (Poderes)
Del 1 de Enero al 30 de Septiembre de 2023</t>
  </si>
  <si>
    <t>Casa de la Cultura Fray Nicolás P. Navarrete del Municipio de Santiago Maravatío, Guanajuato.
Estado Analítico del Ejercicio del Presupuesto de Egresos
Clasificación Administrativa (Sector Paraestatal)
Del 1 de Enero al 30 de Septiembre de 2023</t>
  </si>
  <si>
    <t>Casa de la Cultura Fray Nicolás P. Navarrete del Municipio de Santiago Maravatío, Guanajuato.
Estado Analítico del Ejercicio del Presupuesto de Egresos
Clasificación Funcional (Finalidad y Función)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</si>
</sst>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2" fillId="0" borderId="0" xfId="0" applyFont="1" applyBorder="1" applyProtection="1"/>
    <xf numFmtId="4" fontId="2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2" fillId="0" borderId="5" xfId="0" applyFont="1" applyBorder="1" applyProtection="1"/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6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2" fillId="0" borderId="2" xfId="9" applyFont="1" applyFill="1" applyBorder="1" applyAlignment="1">
      <alignment horizontal="left" vertical="center" indent="1"/>
    </xf>
    <xf numFmtId="0" fontId="2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2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vertical="center" wrapText="1"/>
    </xf>
    <xf numFmtId="0" fontId="6" fillId="2" borderId="5" xfId="9" applyFont="1" applyFill="1" applyBorder="1" applyAlignment="1">
      <alignment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workbookViewId="0">
      <selection activeCell="A3" sqref="A3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32" t="s">
        <v>135</v>
      </c>
      <c r="B1" s="32"/>
      <c r="C1" s="32"/>
      <c r="D1" s="32"/>
      <c r="E1" s="32"/>
      <c r="F1" s="32"/>
      <c r="G1" s="33"/>
    </row>
    <row r="2" spans="1:8" x14ac:dyDescent="0.2">
      <c r="A2" s="38"/>
      <c r="B2" s="34" t="s">
        <v>62</v>
      </c>
      <c r="C2" s="32"/>
      <c r="D2" s="32"/>
      <c r="E2" s="32"/>
      <c r="F2" s="33"/>
      <c r="G2" s="35" t="s">
        <v>61</v>
      </c>
    </row>
    <row r="3" spans="1:8" ht="24.9" customHeight="1" x14ac:dyDescent="0.2">
      <c r="A3" s="37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36"/>
    </row>
    <row r="4" spans="1:8" x14ac:dyDescent="0.2">
      <c r="A4" s="39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8" x14ac:dyDescent="0.2">
      <c r="A5" s="22" t="s">
        <v>63</v>
      </c>
      <c r="B5" s="15">
        <f>SUM(B6:B12)</f>
        <v>1511025.1400000001</v>
      </c>
      <c r="C5" s="15">
        <f>SUM(C6:C12)</f>
        <v>0</v>
      </c>
      <c r="D5" s="15">
        <f>B5+C5</f>
        <v>1511025.1400000001</v>
      </c>
      <c r="E5" s="15">
        <f>SUM(E6:E12)</f>
        <v>1048106.38</v>
      </c>
      <c r="F5" s="15">
        <f>SUM(F6:F12)</f>
        <v>1048106.38</v>
      </c>
      <c r="G5" s="15">
        <f>D5-E5</f>
        <v>462918.76000000013</v>
      </c>
    </row>
    <row r="6" spans="1:8" x14ac:dyDescent="0.2">
      <c r="A6" s="24" t="s">
        <v>67</v>
      </c>
      <c r="B6" s="6">
        <v>1181460.78</v>
      </c>
      <c r="C6" s="6">
        <v>0</v>
      </c>
      <c r="D6" s="6">
        <f t="shared" ref="D6:D69" si="0">B6+C6</f>
        <v>1181460.78</v>
      </c>
      <c r="E6" s="6">
        <v>920124.34</v>
      </c>
      <c r="F6" s="6">
        <v>920124.34</v>
      </c>
      <c r="G6" s="6">
        <f t="shared" ref="G6:G69" si="1">D6-E6</f>
        <v>261336.44000000006</v>
      </c>
      <c r="H6" s="11">
        <v>1100</v>
      </c>
    </row>
    <row r="7" spans="1:8" x14ac:dyDescent="0.2">
      <c r="A7" s="24" t="s">
        <v>68</v>
      </c>
      <c r="B7" s="6">
        <v>152174.38</v>
      </c>
      <c r="C7" s="6">
        <v>0</v>
      </c>
      <c r="D7" s="6">
        <f t="shared" si="0"/>
        <v>152174.38</v>
      </c>
      <c r="E7" s="6">
        <v>111452</v>
      </c>
      <c r="F7" s="6">
        <v>111452</v>
      </c>
      <c r="G7" s="6">
        <f t="shared" si="1"/>
        <v>40722.380000000005</v>
      </c>
      <c r="H7" s="11">
        <v>1200</v>
      </c>
    </row>
    <row r="8" spans="1:8" x14ac:dyDescent="0.2">
      <c r="A8" s="24" t="s">
        <v>69</v>
      </c>
      <c r="B8" s="6">
        <v>176889.98</v>
      </c>
      <c r="C8" s="6">
        <v>0</v>
      </c>
      <c r="D8" s="6">
        <f t="shared" si="0"/>
        <v>176889.98</v>
      </c>
      <c r="E8" s="6">
        <v>16530.04</v>
      </c>
      <c r="F8" s="6">
        <v>16530.04</v>
      </c>
      <c r="G8" s="6">
        <f t="shared" si="1"/>
        <v>160359.94</v>
      </c>
      <c r="H8" s="11">
        <v>1300</v>
      </c>
    </row>
    <row r="9" spans="1:8" x14ac:dyDescent="0.2">
      <c r="A9" s="24" t="s">
        <v>33</v>
      </c>
      <c r="B9" s="6">
        <v>0</v>
      </c>
      <c r="C9" s="6">
        <v>0</v>
      </c>
      <c r="D9" s="6">
        <f t="shared" si="0"/>
        <v>0</v>
      </c>
      <c r="E9" s="6">
        <v>0</v>
      </c>
      <c r="F9" s="6">
        <v>0</v>
      </c>
      <c r="G9" s="6">
        <f t="shared" si="1"/>
        <v>0</v>
      </c>
      <c r="H9" s="11">
        <v>1400</v>
      </c>
    </row>
    <row r="10" spans="1:8" x14ac:dyDescent="0.2">
      <c r="A10" s="24" t="s">
        <v>70</v>
      </c>
      <c r="B10" s="6">
        <v>500</v>
      </c>
      <c r="C10" s="6">
        <v>0</v>
      </c>
      <c r="D10" s="6">
        <f t="shared" si="0"/>
        <v>500</v>
      </c>
      <c r="E10" s="6">
        <v>0</v>
      </c>
      <c r="F10" s="6">
        <v>0</v>
      </c>
      <c r="G10" s="6">
        <f t="shared" si="1"/>
        <v>500</v>
      </c>
      <c r="H10" s="11">
        <v>1500</v>
      </c>
    </row>
    <row r="11" spans="1:8" x14ac:dyDescent="0.2">
      <c r="A11" s="24" t="s">
        <v>34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11">
        <v>1600</v>
      </c>
    </row>
    <row r="12" spans="1:8" x14ac:dyDescent="0.2">
      <c r="A12" s="24" t="s">
        <v>71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  <c r="H12" s="11">
        <v>1700</v>
      </c>
    </row>
    <row r="13" spans="1:8" x14ac:dyDescent="0.2">
      <c r="A13" s="22" t="s">
        <v>129</v>
      </c>
      <c r="B13" s="16">
        <f>SUM(B14:B22)</f>
        <v>229384.62</v>
      </c>
      <c r="C13" s="16">
        <f>SUM(C14:C22)</f>
        <v>0</v>
      </c>
      <c r="D13" s="16">
        <f t="shared" si="0"/>
        <v>229384.62</v>
      </c>
      <c r="E13" s="16">
        <f>SUM(E14:E22)</f>
        <v>142894.66000000003</v>
      </c>
      <c r="F13" s="16">
        <f>SUM(F14:F22)</f>
        <v>142894.66000000003</v>
      </c>
      <c r="G13" s="16">
        <f t="shared" si="1"/>
        <v>86489.959999999963</v>
      </c>
      <c r="H13" s="23">
        <v>0</v>
      </c>
    </row>
    <row r="14" spans="1:8" x14ac:dyDescent="0.2">
      <c r="A14" s="24" t="s">
        <v>72</v>
      </c>
      <c r="B14" s="6">
        <v>65384.62</v>
      </c>
      <c r="C14" s="6">
        <v>0</v>
      </c>
      <c r="D14" s="6">
        <f t="shared" si="0"/>
        <v>65384.62</v>
      </c>
      <c r="E14" s="6">
        <v>33086.400000000001</v>
      </c>
      <c r="F14" s="6">
        <v>33086.400000000001</v>
      </c>
      <c r="G14" s="6">
        <f t="shared" si="1"/>
        <v>32298.22</v>
      </c>
      <c r="H14" s="11">
        <v>2100</v>
      </c>
    </row>
    <row r="15" spans="1:8" x14ac:dyDescent="0.2">
      <c r="A15" s="24" t="s">
        <v>73</v>
      </c>
      <c r="B15" s="6">
        <v>60000</v>
      </c>
      <c r="C15" s="6">
        <v>0</v>
      </c>
      <c r="D15" s="6">
        <f t="shared" si="0"/>
        <v>60000</v>
      </c>
      <c r="E15" s="6">
        <v>37543.64</v>
      </c>
      <c r="F15" s="6">
        <v>37543.64</v>
      </c>
      <c r="G15" s="6">
        <f t="shared" si="1"/>
        <v>22456.36</v>
      </c>
      <c r="H15" s="11">
        <v>2200</v>
      </c>
    </row>
    <row r="16" spans="1:8" x14ac:dyDescent="0.2">
      <c r="A16" s="24" t="s">
        <v>74</v>
      </c>
      <c r="B16" s="6">
        <v>0</v>
      </c>
      <c r="C16" s="6">
        <v>0</v>
      </c>
      <c r="D16" s="6">
        <f t="shared" si="0"/>
        <v>0</v>
      </c>
      <c r="E16" s="6">
        <v>0</v>
      </c>
      <c r="F16" s="6">
        <v>0</v>
      </c>
      <c r="G16" s="6">
        <f t="shared" si="1"/>
        <v>0</v>
      </c>
      <c r="H16" s="11">
        <v>2300</v>
      </c>
    </row>
    <row r="17" spans="1:8" x14ac:dyDescent="0.2">
      <c r="A17" s="24" t="s">
        <v>75</v>
      </c>
      <c r="B17" s="6">
        <v>7000</v>
      </c>
      <c r="C17" s="6">
        <v>0</v>
      </c>
      <c r="D17" s="6">
        <f t="shared" si="0"/>
        <v>7000</v>
      </c>
      <c r="E17" s="6">
        <v>3693.02</v>
      </c>
      <c r="F17" s="6">
        <v>3693.02</v>
      </c>
      <c r="G17" s="6">
        <f t="shared" si="1"/>
        <v>3306.98</v>
      </c>
      <c r="H17" s="11">
        <v>2400</v>
      </c>
    </row>
    <row r="18" spans="1:8" x14ac:dyDescent="0.2">
      <c r="A18" s="24" t="s">
        <v>76</v>
      </c>
      <c r="B18" s="6">
        <v>0</v>
      </c>
      <c r="C18" s="6">
        <v>0</v>
      </c>
      <c r="D18" s="6">
        <f t="shared" si="0"/>
        <v>0</v>
      </c>
      <c r="E18" s="6">
        <v>0</v>
      </c>
      <c r="F18" s="6">
        <v>0</v>
      </c>
      <c r="G18" s="6">
        <f t="shared" si="1"/>
        <v>0</v>
      </c>
      <c r="H18" s="11">
        <v>2500</v>
      </c>
    </row>
    <row r="19" spans="1:8" x14ac:dyDescent="0.2">
      <c r="A19" s="24" t="s">
        <v>77</v>
      </c>
      <c r="B19" s="6">
        <v>70000</v>
      </c>
      <c r="C19" s="6">
        <v>0</v>
      </c>
      <c r="D19" s="6">
        <f t="shared" si="0"/>
        <v>70000</v>
      </c>
      <c r="E19" s="6">
        <v>57755.03</v>
      </c>
      <c r="F19" s="6">
        <v>57755.03</v>
      </c>
      <c r="G19" s="6">
        <f t="shared" si="1"/>
        <v>12244.970000000001</v>
      </c>
      <c r="H19" s="11">
        <v>2600</v>
      </c>
    </row>
    <row r="20" spans="1:8" x14ac:dyDescent="0.2">
      <c r="A20" s="24" t="s">
        <v>78</v>
      </c>
      <c r="B20" s="6">
        <v>12000</v>
      </c>
      <c r="C20" s="6">
        <v>0</v>
      </c>
      <c r="D20" s="6">
        <f t="shared" si="0"/>
        <v>12000</v>
      </c>
      <c r="E20" s="6">
        <v>6845.57</v>
      </c>
      <c r="F20" s="6">
        <v>6845.57</v>
      </c>
      <c r="G20" s="6">
        <f t="shared" si="1"/>
        <v>5154.43</v>
      </c>
      <c r="H20" s="11">
        <v>2700</v>
      </c>
    </row>
    <row r="21" spans="1:8" x14ac:dyDescent="0.2">
      <c r="A21" s="24" t="s">
        <v>79</v>
      </c>
      <c r="B21" s="6">
        <v>0</v>
      </c>
      <c r="C21" s="6">
        <v>0</v>
      </c>
      <c r="D21" s="6">
        <f t="shared" si="0"/>
        <v>0</v>
      </c>
      <c r="E21" s="6">
        <v>0</v>
      </c>
      <c r="F21" s="6">
        <v>0</v>
      </c>
      <c r="G21" s="6">
        <f t="shared" si="1"/>
        <v>0</v>
      </c>
      <c r="H21" s="11">
        <v>2800</v>
      </c>
    </row>
    <row r="22" spans="1:8" x14ac:dyDescent="0.2">
      <c r="A22" s="24" t="s">
        <v>80</v>
      </c>
      <c r="B22" s="6">
        <v>15000</v>
      </c>
      <c r="C22" s="6">
        <v>0</v>
      </c>
      <c r="D22" s="6">
        <f t="shared" si="0"/>
        <v>15000</v>
      </c>
      <c r="E22" s="6">
        <v>3971</v>
      </c>
      <c r="F22" s="6">
        <v>3971</v>
      </c>
      <c r="G22" s="6">
        <f t="shared" si="1"/>
        <v>11029</v>
      </c>
      <c r="H22" s="11">
        <v>2900</v>
      </c>
    </row>
    <row r="23" spans="1:8" x14ac:dyDescent="0.2">
      <c r="A23" s="22" t="s">
        <v>64</v>
      </c>
      <c r="B23" s="16">
        <f>SUM(B24:B32)</f>
        <v>266275.75</v>
      </c>
      <c r="C23" s="16">
        <f>SUM(C24:C32)</f>
        <v>0</v>
      </c>
      <c r="D23" s="16">
        <f t="shared" si="0"/>
        <v>266275.75</v>
      </c>
      <c r="E23" s="16">
        <f>SUM(E24:E32)</f>
        <v>144640.47</v>
      </c>
      <c r="F23" s="16">
        <f>SUM(F24:F32)</f>
        <v>144640.47</v>
      </c>
      <c r="G23" s="16">
        <f t="shared" si="1"/>
        <v>121635.28</v>
      </c>
      <c r="H23" s="23">
        <v>0</v>
      </c>
    </row>
    <row r="24" spans="1:8" x14ac:dyDescent="0.2">
      <c r="A24" s="24" t="s">
        <v>81</v>
      </c>
      <c r="B24" s="6">
        <v>16960</v>
      </c>
      <c r="C24" s="6">
        <v>0</v>
      </c>
      <c r="D24" s="6">
        <f t="shared" si="0"/>
        <v>16960</v>
      </c>
      <c r="E24" s="6">
        <v>13110</v>
      </c>
      <c r="F24" s="6">
        <v>13110</v>
      </c>
      <c r="G24" s="6">
        <f t="shared" si="1"/>
        <v>3850</v>
      </c>
      <c r="H24" s="11">
        <v>3100</v>
      </c>
    </row>
    <row r="25" spans="1:8" x14ac:dyDescent="0.2">
      <c r="A25" s="24" t="s">
        <v>82</v>
      </c>
      <c r="B25" s="6">
        <v>16300</v>
      </c>
      <c r="C25" s="6">
        <v>0</v>
      </c>
      <c r="D25" s="6">
        <f t="shared" si="0"/>
        <v>16300</v>
      </c>
      <c r="E25" s="6">
        <v>1044</v>
      </c>
      <c r="F25" s="6">
        <v>1044</v>
      </c>
      <c r="G25" s="6">
        <f t="shared" si="1"/>
        <v>15256</v>
      </c>
      <c r="H25" s="11">
        <v>3200</v>
      </c>
    </row>
    <row r="26" spans="1:8" x14ac:dyDescent="0.2">
      <c r="A26" s="24" t="s">
        <v>83</v>
      </c>
      <c r="B26" s="6">
        <v>12700</v>
      </c>
      <c r="C26" s="6">
        <v>0</v>
      </c>
      <c r="D26" s="6">
        <f t="shared" si="0"/>
        <v>12700</v>
      </c>
      <c r="E26" s="6">
        <v>0</v>
      </c>
      <c r="F26" s="6">
        <v>0</v>
      </c>
      <c r="G26" s="6">
        <f t="shared" si="1"/>
        <v>12700</v>
      </c>
      <c r="H26" s="11">
        <v>3300</v>
      </c>
    </row>
    <row r="27" spans="1:8" x14ac:dyDescent="0.2">
      <c r="A27" s="24" t="s">
        <v>84</v>
      </c>
      <c r="B27" s="6">
        <v>12600</v>
      </c>
      <c r="C27" s="6">
        <v>0</v>
      </c>
      <c r="D27" s="6">
        <f t="shared" si="0"/>
        <v>12600</v>
      </c>
      <c r="E27" s="6">
        <v>6541.06</v>
      </c>
      <c r="F27" s="6">
        <v>6541.06</v>
      </c>
      <c r="G27" s="6">
        <f t="shared" si="1"/>
        <v>6058.94</v>
      </c>
      <c r="H27" s="11">
        <v>3400</v>
      </c>
    </row>
    <row r="28" spans="1:8" x14ac:dyDescent="0.2">
      <c r="A28" s="24" t="s">
        <v>85</v>
      </c>
      <c r="B28" s="6">
        <v>25000</v>
      </c>
      <c r="C28" s="6">
        <v>0</v>
      </c>
      <c r="D28" s="6">
        <f t="shared" si="0"/>
        <v>25000</v>
      </c>
      <c r="E28" s="6">
        <v>5834.8</v>
      </c>
      <c r="F28" s="6">
        <v>5834.8</v>
      </c>
      <c r="G28" s="6">
        <f t="shared" si="1"/>
        <v>19165.2</v>
      </c>
      <c r="H28" s="11">
        <v>3500</v>
      </c>
    </row>
    <row r="29" spans="1:8" x14ac:dyDescent="0.2">
      <c r="A29" s="24" t="s">
        <v>86</v>
      </c>
      <c r="B29" s="6">
        <v>0</v>
      </c>
      <c r="C29" s="6">
        <v>0</v>
      </c>
      <c r="D29" s="6">
        <f t="shared" si="0"/>
        <v>0</v>
      </c>
      <c r="E29" s="6">
        <v>0</v>
      </c>
      <c r="F29" s="6">
        <v>0</v>
      </c>
      <c r="G29" s="6">
        <f t="shared" si="1"/>
        <v>0</v>
      </c>
      <c r="H29" s="11">
        <v>3600</v>
      </c>
    </row>
    <row r="30" spans="1:8" x14ac:dyDescent="0.2">
      <c r="A30" s="24" t="s">
        <v>87</v>
      </c>
      <c r="B30" s="6">
        <v>11400</v>
      </c>
      <c r="C30" s="6">
        <v>0</v>
      </c>
      <c r="D30" s="6">
        <f t="shared" si="0"/>
        <v>11400</v>
      </c>
      <c r="E30" s="6">
        <v>6988</v>
      </c>
      <c r="F30" s="6">
        <v>6988</v>
      </c>
      <c r="G30" s="6">
        <f t="shared" si="1"/>
        <v>4412</v>
      </c>
      <c r="H30" s="11">
        <v>3700</v>
      </c>
    </row>
    <row r="31" spans="1:8" x14ac:dyDescent="0.2">
      <c r="A31" s="24" t="s">
        <v>88</v>
      </c>
      <c r="B31" s="6">
        <v>126000</v>
      </c>
      <c r="C31" s="6">
        <v>0</v>
      </c>
      <c r="D31" s="6">
        <f t="shared" si="0"/>
        <v>126000</v>
      </c>
      <c r="E31" s="6">
        <v>72784.61</v>
      </c>
      <c r="F31" s="6">
        <v>72784.61</v>
      </c>
      <c r="G31" s="6">
        <f t="shared" si="1"/>
        <v>53215.39</v>
      </c>
      <c r="H31" s="11">
        <v>3800</v>
      </c>
    </row>
    <row r="32" spans="1:8" x14ac:dyDescent="0.2">
      <c r="A32" s="24" t="s">
        <v>18</v>
      </c>
      <c r="B32" s="6">
        <v>45315.75</v>
      </c>
      <c r="C32" s="6">
        <v>0</v>
      </c>
      <c r="D32" s="6">
        <f t="shared" si="0"/>
        <v>45315.75</v>
      </c>
      <c r="E32" s="6">
        <v>38338</v>
      </c>
      <c r="F32" s="6">
        <v>38338</v>
      </c>
      <c r="G32" s="6">
        <f t="shared" si="1"/>
        <v>6977.75</v>
      </c>
      <c r="H32" s="11">
        <v>3900</v>
      </c>
    </row>
    <row r="33" spans="1:8" x14ac:dyDescent="0.2">
      <c r="A33" s="22" t="s">
        <v>130</v>
      </c>
      <c r="B33" s="16">
        <f>SUM(B34:B42)</f>
        <v>0</v>
      </c>
      <c r="C33" s="16">
        <f>SUM(C34:C42)</f>
        <v>0</v>
      </c>
      <c r="D33" s="16">
        <f t="shared" si="0"/>
        <v>0</v>
      </c>
      <c r="E33" s="16">
        <f>SUM(E34:E42)</f>
        <v>0</v>
      </c>
      <c r="F33" s="16">
        <f>SUM(F34:F42)</f>
        <v>0</v>
      </c>
      <c r="G33" s="16">
        <f t="shared" si="1"/>
        <v>0</v>
      </c>
      <c r="H33" s="23">
        <v>0</v>
      </c>
    </row>
    <row r="34" spans="1:8" x14ac:dyDescent="0.2">
      <c r="A34" s="24" t="s">
        <v>89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11">
        <v>4100</v>
      </c>
    </row>
    <row r="35" spans="1:8" x14ac:dyDescent="0.2">
      <c r="A35" s="24" t="s">
        <v>90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11">
        <v>4200</v>
      </c>
    </row>
    <row r="36" spans="1:8" x14ac:dyDescent="0.2">
      <c r="A36" s="24" t="s">
        <v>91</v>
      </c>
      <c r="B36" s="6">
        <v>0</v>
      </c>
      <c r="C36" s="6">
        <v>0</v>
      </c>
      <c r="D36" s="6">
        <f t="shared" si="0"/>
        <v>0</v>
      </c>
      <c r="E36" s="6">
        <v>0</v>
      </c>
      <c r="F36" s="6">
        <v>0</v>
      </c>
      <c r="G36" s="6">
        <f t="shared" si="1"/>
        <v>0</v>
      </c>
      <c r="H36" s="11">
        <v>4300</v>
      </c>
    </row>
    <row r="37" spans="1:8" x14ac:dyDescent="0.2">
      <c r="A37" s="24" t="s">
        <v>92</v>
      </c>
      <c r="B37" s="6">
        <v>0</v>
      </c>
      <c r="C37" s="6">
        <v>0</v>
      </c>
      <c r="D37" s="6">
        <f t="shared" si="0"/>
        <v>0</v>
      </c>
      <c r="E37" s="6">
        <v>0</v>
      </c>
      <c r="F37" s="6">
        <v>0</v>
      </c>
      <c r="G37" s="6">
        <f t="shared" si="1"/>
        <v>0</v>
      </c>
      <c r="H37" s="11">
        <v>4400</v>
      </c>
    </row>
    <row r="38" spans="1:8" x14ac:dyDescent="0.2">
      <c r="A38" s="24" t="s">
        <v>39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11">
        <v>4500</v>
      </c>
    </row>
    <row r="39" spans="1:8" x14ac:dyDescent="0.2">
      <c r="A39" s="24" t="s">
        <v>93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1">
        <v>4600</v>
      </c>
    </row>
    <row r="40" spans="1:8" x14ac:dyDescent="0.2">
      <c r="A40" s="24" t="s">
        <v>94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1">
        <v>4700</v>
      </c>
    </row>
    <row r="41" spans="1:8" x14ac:dyDescent="0.2">
      <c r="A41" s="24" t="s">
        <v>35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1">
        <v>4800</v>
      </c>
    </row>
    <row r="42" spans="1:8" x14ac:dyDescent="0.2">
      <c r="A42" s="24" t="s">
        <v>95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1">
        <v>4900</v>
      </c>
    </row>
    <row r="43" spans="1:8" x14ac:dyDescent="0.2">
      <c r="A43" s="22" t="s">
        <v>131</v>
      </c>
      <c r="B43" s="16">
        <f>SUM(B44:B52)</f>
        <v>24040</v>
      </c>
      <c r="C43" s="16">
        <f>SUM(C44:C52)</f>
        <v>0</v>
      </c>
      <c r="D43" s="16">
        <f t="shared" si="0"/>
        <v>24040</v>
      </c>
      <c r="E43" s="16">
        <f>SUM(E44:E52)</f>
        <v>20000</v>
      </c>
      <c r="F43" s="16">
        <f>SUM(F44:F52)</f>
        <v>20000</v>
      </c>
      <c r="G43" s="16">
        <f t="shared" si="1"/>
        <v>4040</v>
      </c>
      <c r="H43" s="23">
        <v>0</v>
      </c>
    </row>
    <row r="44" spans="1:8" x14ac:dyDescent="0.2">
      <c r="A44" s="5" t="s">
        <v>96</v>
      </c>
      <c r="B44" s="6">
        <v>24040</v>
      </c>
      <c r="C44" s="6">
        <v>0</v>
      </c>
      <c r="D44" s="6">
        <f t="shared" si="0"/>
        <v>24040</v>
      </c>
      <c r="E44" s="6">
        <v>20000</v>
      </c>
      <c r="F44" s="6">
        <v>20000</v>
      </c>
      <c r="G44" s="6">
        <f t="shared" si="1"/>
        <v>4040</v>
      </c>
      <c r="H44" s="11">
        <v>5100</v>
      </c>
    </row>
    <row r="45" spans="1:8" x14ac:dyDescent="0.2">
      <c r="A45" s="24" t="s">
        <v>97</v>
      </c>
      <c r="B45" s="6">
        <v>0</v>
      </c>
      <c r="C45" s="6">
        <v>0</v>
      </c>
      <c r="D45" s="6">
        <f t="shared" si="0"/>
        <v>0</v>
      </c>
      <c r="E45" s="6">
        <v>0</v>
      </c>
      <c r="F45" s="6">
        <v>0</v>
      </c>
      <c r="G45" s="6">
        <f t="shared" si="1"/>
        <v>0</v>
      </c>
      <c r="H45" s="11">
        <v>5200</v>
      </c>
    </row>
    <row r="46" spans="1:8" x14ac:dyDescent="0.2">
      <c r="A46" s="24" t="s">
        <v>98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11">
        <v>5300</v>
      </c>
    </row>
    <row r="47" spans="1:8" x14ac:dyDescent="0.2">
      <c r="A47" s="24" t="s">
        <v>99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6">
        <f t="shared" si="1"/>
        <v>0</v>
      </c>
      <c r="H47" s="11">
        <v>5400</v>
      </c>
    </row>
    <row r="48" spans="1:8" x14ac:dyDescent="0.2">
      <c r="A48" s="24" t="s">
        <v>100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1">
        <v>5500</v>
      </c>
    </row>
    <row r="49" spans="1:8" x14ac:dyDescent="0.2">
      <c r="A49" s="24" t="s">
        <v>101</v>
      </c>
      <c r="B49" s="6">
        <v>0</v>
      </c>
      <c r="C49" s="6">
        <v>0</v>
      </c>
      <c r="D49" s="6">
        <f t="shared" si="0"/>
        <v>0</v>
      </c>
      <c r="E49" s="6">
        <v>0</v>
      </c>
      <c r="F49" s="6">
        <v>0</v>
      </c>
      <c r="G49" s="6">
        <f t="shared" si="1"/>
        <v>0</v>
      </c>
      <c r="H49" s="11">
        <v>5600</v>
      </c>
    </row>
    <row r="50" spans="1:8" x14ac:dyDescent="0.2">
      <c r="A50" s="24" t="s">
        <v>102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1">
        <v>5700</v>
      </c>
    </row>
    <row r="51" spans="1:8" x14ac:dyDescent="0.2">
      <c r="A51" s="24" t="s">
        <v>103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  <c r="H51" s="11">
        <v>5800</v>
      </c>
    </row>
    <row r="52" spans="1:8" x14ac:dyDescent="0.2">
      <c r="A52" s="24" t="s">
        <v>104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  <c r="H52" s="11">
        <v>5900</v>
      </c>
    </row>
    <row r="53" spans="1:8" x14ac:dyDescent="0.2">
      <c r="A53" s="22" t="s">
        <v>65</v>
      </c>
      <c r="B53" s="16">
        <f>SUM(B54:B56)</f>
        <v>0</v>
      </c>
      <c r="C53" s="16">
        <f>SUM(C54:C56)</f>
        <v>0</v>
      </c>
      <c r="D53" s="16">
        <f t="shared" si="0"/>
        <v>0</v>
      </c>
      <c r="E53" s="16">
        <f>SUM(E54:E56)</f>
        <v>0</v>
      </c>
      <c r="F53" s="16">
        <f>SUM(F54:F56)</f>
        <v>0</v>
      </c>
      <c r="G53" s="16">
        <f t="shared" si="1"/>
        <v>0</v>
      </c>
      <c r="H53" s="23">
        <v>0</v>
      </c>
    </row>
    <row r="54" spans="1:8" x14ac:dyDescent="0.2">
      <c r="A54" s="24" t="s">
        <v>105</v>
      </c>
      <c r="B54" s="6">
        <v>0</v>
      </c>
      <c r="C54" s="6">
        <v>0</v>
      </c>
      <c r="D54" s="6">
        <f t="shared" si="0"/>
        <v>0</v>
      </c>
      <c r="E54" s="6">
        <v>0</v>
      </c>
      <c r="F54" s="6">
        <v>0</v>
      </c>
      <c r="G54" s="6">
        <f t="shared" si="1"/>
        <v>0</v>
      </c>
      <c r="H54" s="11">
        <v>6100</v>
      </c>
    </row>
    <row r="55" spans="1:8" x14ac:dyDescent="0.2">
      <c r="A55" s="24" t="s">
        <v>106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11">
        <v>6200</v>
      </c>
    </row>
    <row r="56" spans="1:8" x14ac:dyDescent="0.2">
      <c r="A56" s="24" t="s">
        <v>107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1">
        <v>6300</v>
      </c>
    </row>
    <row r="57" spans="1:8" x14ac:dyDescent="0.2">
      <c r="A57" s="22" t="s">
        <v>132</v>
      </c>
      <c r="B57" s="16">
        <f>SUM(B58:B64)</f>
        <v>0</v>
      </c>
      <c r="C57" s="16">
        <f>SUM(C58:C64)</f>
        <v>0</v>
      </c>
      <c r="D57" s="16">
        <f t="shared" si="0"/>
        <v>0</v>
      </c>
      <c r="E57" s="16">
        <f>SUM(E58:E64)</f>
        <v>0</v>
      </c>
      <c r="F57" s="16">
        <f>SUM(F58:F64)</f>
        <v>0</v>
      </c>
      <c r="G57" s="16">
        <f t="shared" si="1"/>
        <v>0</v>
      </c>
      <c r="H57" s="23">
        <v>0</v>
      </c>
    </row>
    <row r="58" spans="1:8" x14ac:dyDescent="0.2">
      <c r="A58" s="24" t="s">
        <v>108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1">
        <v>7100</v>
      </c>
    </row>
    <row r="59" spans="1:8" x14ac:dyDescent="0.2">
      <c r="A59" s="24" t="s">
        <v>109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1">
        <v>7200</v>
      </c>
    </row>
    <row r="60" spans="1:8" x14ac:dyDescent="0.2">
      <c r="A60" s="24" t="s">
        <v>110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1">
        <v>7300</v>
      </c>
    </row>
    <row r="61" spans="1:8" x14ac:dyDescent="0.2">
      <c r="A61" s="24" t="s">
        <v>111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1">
        <v>7400</v>
      </c>
    </row>
    <row r="62" spans="1:8" x14ac:dyDescent="0.2">
      <c r="A62" s="24" t="s">
        <v>112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1">
        <v>7500</v>
      </c>
    </row>
    <row r="63" spans="1:8" x14ac:dyDescent="0.2">
      <c r="A63" s="24" t="s">
        <v>113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1">
        <v>7600</v>
      </c>
    </row>
    <row r="64" spans="1:8" x14ac:dyDescent="0.2">
      <c r="A64" s="24" t="s">
        <v>114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  <c r="H64" s="11">
        <v>7900</v>
      </c>
    </row>
    <row r="65" spans="1:8" x14ac:dyDescent="0.2">
      <c r="A65" s="22" t="s">
        <v>133</v>
      </c>
      <c r="B65" s="16">
        <f>SUM(B66:B68)</f>
        <v>0</v>
      </c>
      <c r="C65" s="16">
        <f>SUM(C66:C68)</f>
        <v>0</v>
      </c>
      <c r="D65" s="16">
        <f t="shared" si="0"/>
        <v>0</v>
      </c>
      <c r="E65" s="16">
        <f>SUM(E66:E68)</f>
        <v>0</v>
      </c>
      <c r="F65" s="16">
        <f>SUM(F66:F68)</f>
        <v>0</v>
      </c>
      <c r="G65" s="16">
        <f t="shared" si="1"/>
        <v>0</v>
      </c>
      <c r="H65" s="23">
        <v>0</v>
      </c>
    </row>
    <row r="66" spans="1:8" x14ac:dyDescent="0.2">
      <c r="A66" s="24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1">
        <v>8100</v>
      </c>
    </row>
    <row r="67" spans="1:8" x14ac:dyDescent="0.2">
      <c r="A67" s="24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1">
        <v>8300</v>
      </c>
    </row>
    <row r="68" spans="1:8" x14ac:dyDescent="0.2">
      <c r="A68" s="24" t="s">
        <v>38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  <c r="H68" s="11">
        <v>8500</v>
      </c>
    </row>
    <row r="69" spans="1:8" x14ac:dyDescent="0.2">
      <c r="A69" s="22" t="s">
        <v>66</v>
      </c>
      <c r="B69" s="16">
        <f>SUM(B70:B76)</f>
        <v>0</v>
      </c>
      <c r="C69" s="16">
        <f>SUM(C70:C76)</f>
        <v>0</v>
      </c>
      <c r="D69" s="16">
        <f t="shared" si="0"/>
        <v>0</v>
      </c>
      <c r="E69" s="16">
        <f>SUM(E70:E76)</f>
        <v>0</v>
      </c>
      <c r="F69" s="16">
        <f>SUM(F70:F76)</f>
        <v>0</v>
      </c>
      <c r="G69" s="16">
        <f t="shared" si="1"/>
        <v>0</v>
      </c>
      <c r="H69" s="23">
        <v>0</v>
      </c>
    </row>
    <row r="70" spans="1:8" x14ac:dyDescent="0.2">
      <c r="A70" s="24" t="s">
        <v>115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  <c r="H70" s="11">
        <v>9100</v>
      </c>
    </row>
    <row r="71" spans="1:8" x14ac:dyDescent="0.2">
      <c r="A71" s="24" t="s">
        <v>116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11">
        <v>9200</v>
      </c>
    </row>
    <row r="72" spans="1:8" x14ac:dyDescent="0.2">
      <c r="A72" s="24" t="s">
        <v>117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1">
        <v>9300</v>
      </c>
    </row>
    <row r="73" spans="1:8" x14ac:dyDescent="0.2">
      <c r="A73" s="24" t="s">
        <v>118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1">
        <v>9400</v>
      </c>
    </row>
    <row r="74" spans="1:8" x14ac:dyDescent="0.2">
      <c r="A74" s="24" t="s">
        <v>119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1">
        <v>9500</v>
      </c>
    </row>
    <row r="75" spans="1:8" x14ac:dyDescent="0.2">
      <c r="A75" s="24" t="s">
        <v>120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1">
        <v>9600</v>
      </c>
    </row>
    <row r="76" spans="1:8" x14ac:dyDescent="0.2">
      <c r="A76" s="25" t="s">
        <v>121</v>
      </c>
      <c r="B76" s="17">
        <v>0</v>
      </c>
      <c r="C76" s="17">
        <v>0</v>
      </c>
      <c r="D76" s="17">
        <f t="shared" si="2"/>
        <v>0</v>
      </c>
      <c r="E76" s="17">
        <v>0</v>
      </c>
      <c r="F76" s="17">
        <v>0</v>
      </c>
      <c r="G76" s="17">
        <f t="shared" si="3"/>
        <v>0</v>
      </c>
      <c r="H76" s="11">
        <v>9900</v>
      </c>
    </row>
    <row r="77" spans="1:8" x14ac:dyDescent="0.2">
      <c r="A77" s="12" t="s">
        <v>55</v>
      </c>
      <c r="B77" s="18">
        <f t="shared" ref="B77:G77" si="4">SUM(B5+B13+B23+B33+B43+B53+B57+B65+B69)</f>
        <v>2030725.5100000002</v>
      </c>
      <c r="C77" s="18">
        <f t="shared" si="4"/>
        <v>0</v>
      </c>
      <c r="D77" s="18">
        <f t="shared" si="4"/>
        <v>2030725.5100000002</v>
      </c>
      <c r="E77" s="18">
        <f t="shared" si="4"/>
        <v>1355641.51</v>
      </c>
      <c r="F77" s="18">
        <f t="shared" si="4"/>
        <v>1355641.51</v>
      </c>
      <c r="G77" s="18">
        <f t="shared" si="4"/>
        <v>675084.00000000012</v>
      </c>
      <c r="H77" s="31"/>
    </row>
    <row r="78" spans="1:8" x14ac:dyDescent="0.2">
      <c r="H78" s="31"/>
    </row>
    <row r="79" spans="1:8" x14ac:dyDescent="0.2">
      <c r="A79" s="1" t="s">
        <v>125</v>
      </c>
      <c r="H79" s="31"/>
    </row>
    <row r="80" spans="1:8" x14ac:dyDescent="0.2">
      <c r="H80" s="31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showGridLines="0" zoomScaleNormal="100" workbookViewId="0">
      <selection activeCell="A18" sqref="A18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34" t="s">
        <v>136</v>
      </c>
      <c r="B1" s="32"/>
      <c r="C1" s="32"/>
      <c r="D1" s="32"/>
      <c r="E1" s="32"/>
      <c r="F1" s="32"/>
      <c r="G1" s="33"/>
    </row>
    <row r="2" spans="1:7" x14ac:dyDescent="0.2">
      <c r="A2" s="38"/>
      <c r="B2" s="34" t="s">
        <v>62</v>
      </c>
      <c r="C2" s="32"/>
      <c r="D2" s="32"/>
      <c r="E2" s="32"/>
      <c r="F2" s="33"/>
      <c r="G2" s="35" t="s">
        <v>61</v>
      </c>
    </row>
    <row r="3" spans="1:7" ht="24.9" customHeight="1" x14ac:dyDescent="0.2">
      <c r="A3" s="37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36"/>
    </row>
    <row r="4" spans="1:7" x14ac:dyDescent="0.2">
      <c r="A4" s="39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7" t="s">
        <v>0</v>
      </c>
      <c r="B5" s="19">
        <v>2006685.51</v>
      </c>
      <c r="C5" s="19">
        <v>0</v>
      </c>
      <c r="D5" s="19">
        <f>B5+C5</f>
        <v>2006685.51</v>
      </c>
      <c r="E5" s="19">
        <v>1335641.51</v>
      </c>
      <c r="F5" s="19">
        <v>1335641.51</v>
      </c>
      <c r="G5" s="19">
        <f>D5-E5</f>
        <v>671044</v>
      </c>
    </row>
    <row r="6" spans="1:7" x14ac:dyDescent="0.2">
      <c r="A6" s="7" t="s">
        <v>1</v>
      </c>
      <c r="B6" s="19">
        <v>24040</v>
      </c>
      <c r="C6" s="19">
        <v>0</v>
      </c>
      <c r="D6" s="19">
        <f>B6+C6</f>
        <v>24040</v>
      </c>
      <c r="E6" s="19">
        <v>20000</v>
      </c>
      <c r="F6" s="19">
        <v>20000</v>
      </c>
      <c r="G6" s="19">
        <f>D6-E6</f>
        <v>4040</v>
      </c>
    </row>
    <row r="7" spans="1:7" x14ac:dyDescent="0.2">
      <c r="A7" s="7" t="s">
        <v>2</v>
      </c>
      <c r="B7" s="19">
        <v>0</v>
      </c>
      <c r="C7" s="19">
        <v>0</v>
      </c>
      <c r="D7" s="19">
        <f>B7+C7</f>
        <v>0</v>
      </c>
      <c r="E7" s="19">
        <v>0</v>
      </c>
      <c r="F7" s="19">
        <v>0</v>
      </c>
      <c r="G7" s="19">
        <f>D7-E7</f>
        <v>0</v>
      </c>
    </row>
    <row r="8" spans="1:7" x14ac:dyDescent="0.2">
      <c r="A8" s="7" t="s">
        <v>39</v>
      </c>
      <c r="B8" s="19">
        <v>0</v>
      </c>
      <c r="C8" s="19">
        <v>0</v>
      </c>
      <c r="D8" s="19">
        <f>B8+C8</f>
        <v>0</v>
      </c>
      <c r="E8" s="19">
        <v>0</v>
      </c>
      <c r="F8" s="19">
        <v>0</v>
      </c>
      <c r="G8" s="19">
        <f>D8-E8</f>
        <v>0</v>
      </c>
    </row>
    <row r="9" spans="1:7" x14ac:dyDescent="0.2">
      <c r="A9" s="14" t="s">
        <v>36</v>
      </c>
      <c r="B9" s="20">
        <v>0</v>
      </c>
      <c r="C9" s="20">
        <v>0</v>
      </c>
      <c r="D9" s="20">
        <f>B9+C9</f>
        <v>0</v>
      </c>
      <c r="E9" s="20">
        <v>0</v>
      </c>
      <c r="F9" s="20">
        <v>0</v>
      </c>
      <c r="G9" s="20">
        <f>D9-E9</f>
        <v>0</v>
      </c>
    </row>
    <row r="10" spans="1:7" x14ac:dyDescent="0.2">
      <c r="A10" s="12" t="s">
        <v>55</v>
      </c>
      <c r="B10" s="18">
        <f t="shared" ref="B10:G10" si="0">SUM(B5+B6+B7+B8+B9)</f>
        <v>2030725.51</v>
      </c>
      <c r="C10" s="18">
        <f t="shared" si="0"/>
        <v>0</v>
      </c>
      <c r="D10" s="18">
        <f t="shared" si="0"/>
        <v>2030725.51</v>
      </c>
      <c r="E10" s="18">
        <f t="shared" si="0"/>
        <v>1355641.51</v>
      </c>
      <c r="F10" s="18">
        <f t="shared" si="0"/>
        <v>1355641.51</v>
      </c>
      <c r="G10" s="18">
        <f t="shared" si="0"/>
        <v>675084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1"/>
  <sheetViews>
    <sheetView showGridLines="0" workbookViewId="0">
      <selection activeCell="A3" sqref="A3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34" t="s">
        <v>138</v>
      </c>
      <c r="B1" s="32"/>
      <c r="C1" s="32"/>
      <c r="D1" s="32"/>
      <c r="E1" s="32"/>
      <c r="F1" s="32"/>
      <c r="G1" s="33"/>
    </row>
    <row r="2" spans="1:7" x14ac:dyDescent="0.2">
      <c r="A2" s="38"/>
      <c r="B2" s="34" t="s">
        <v>62</v>
      </c>
      <c r="C2" s="32"/>
      <c r="D2" s="32"/>
      <c r="E2" s="32"/>
      <c r="F2" s="33"/>
      <c r="G2" s="35" t="s">
        <v>61</v>
      </c>
    </row>
    <row r="3" spans="1:7" ht="24.9" customHeight="1" x14ac:dyDescent="0.2">
      <c r="A3" s="37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36"/>
    </row>
    <row r="4" spans="1:7" x14ac:dyDescent="0.2">
      <c r="A4" s="39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26"/>
      <c r="B5" s="8"/>
      <c r="C5" s="8"/>
      <c r="D5" s="8"/>
      <c r="E5" s="8"/>
      <c r="F5" s="8"/>
      <c r="G5" s="8"/>
    </row>
    <row r="6" spans="1:7" x14ac:dyDescent="0.2">
      <c r="A6" s="27" t="s">
        <v>137</v>
      </c>
      <c r="B6" s="6">
        <v>2030725.51</v>
      </c>
      <c r="C6" s="6">
        <v>0</v>
      </c>
      <c r="D6" s="6">
        <f>B6+C6</f>
        <v>2030725.51</v>
      </c>
      <c r="E6" s="6">
        <v>1355641.51</v>
      </c>
      <c r="F6" s="6">
        <v>1355641.51</v>
      </c>
      <c r="G6" s="6">
        <f>D6-E6</f>
        <v>675084</v>
      </c>
    </row>
    <row r="7" spans="1:7" x14ac:dyDescent="0.2">
      <c r="A7" s="27" t="s">
        <v>50</v>
      </c>
      <c r="B7" s="6">
        <v>0</v>
      </c>
      <c r="C7" s="6">
        <v>0</v>
      </c>
      <c r="D7" s="6">
        <f t="shared" ref="D7:D12" si="0">B7+C7</f>
        <v>0</v>
      </c>
      <c r="E7" s="6">
        <v>0</v>
      </c>
      <c r="F7" s="6">
        <v>0</v>
      </c>
      <c r="G7" s="6">
        <f t="shared" ref="G7:G12" si="1">D7-E7</f>
        <v>0</v>
      </c>
    </row>
    <row r="8" spans="1:7" x14ac:dyDescent="0.2">
      <c r="A8" s="27" t="s">
        <v>51</v>
      </c>
      <c r="B8" s="6">
        <v>0</v>
      </c>
      <c r="C8" s="6">
        <v>0</v>
      </c>
      <c r="D8" s="6">
        <f t="shared" si="0"/>
        <v>0</v>
      </c>
      <c r="E8" s="6">
        <v>0</v>
      </c>
      <c r="F8" s="6">
        <v>0</v>
      </c>
      <c r="G8" s="6">
        <f t="shared" si="1"/>
        <v>0</v>
      </c>
    </row>
    <row r="9" spans="1:7" x14ac:dyDescent="0.2">
      <c r="A9" s="27" t="s">
        <v>52</v>
      </c>
      <c r="B9" s="6">
        <v>0</v>
      </c>
      <c r="C9" s="6">
        <v>0</v>
      </c>
      <c r="D9" s="6">
        <f t="shared" si="0"/>
        <v>0</v>
      </c>
      <c r="E9" s="6">
        <v>0</v>
      </c>
      <c r="F9" s="6">
        <v>0</v>
      </c>
      <c r="G9" s="6">
        <f t="shared" si="1"/>
        <v>0</v>
      </c>
    </row>
    <row r="10" spans="1:7" x14ac:dyDescent="0.2">
      <c r="A10" s="27" t="s">
        <v>127</v>
      </c>
      <c r="B10" s="6">
        <v>0</v>
      </c>
      <c r="C10" s="6">
        <v>0</v>
      </c>
      <c r="D10" s="6">
        <f t="shared" si="0"/>
        <v>0</v>
      </c>
      <c r="E10" s="6">
        <v>0</v>
      </c>
      <c r="F10" s="6">
        <v>0</v>
      </c>
      <c r="G10" s="6">
        <f t="shared" si="1"/>
        <v>0</v>
      </c>
    </row>
    <row r="11" spans="1:7" x14ac:dyDescent="0.2">
      <c r="A11" s="27" t="s">
        <v>53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27" t="s">
        <v>54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27"/>
      <c r="B13" s="6"/>
      <c r="C13" s="6"/>
      <c r="D13" s="6"/>
      <c r="E13" s="6"/>
      <c r="F13" s="6"/>
      <c r="G13" s="6"/>
    </row>
    <row r="14" spans="1:7" x14ac:dyDescent="0.2">
      <c r="A14" s="13" t="s">
        <v>55</v>
      </c>
      <c r="B14" s="21">
        <f t="shared" ref="B14:G14" si="2">SUM(B6:B13)</f>
        <v>2030725.51</v>
      </c>
      <c r="C14" s="21">
        <f t="shared" si="2"/>
        <v>0</v>
      </c>
      <c r="D14" s="21">
        <f t="shared" si="2"/>
        <v>2030725.51</v>
      </c>
      <c r="E14" s="21">
        <f t="shared" si="2"/>
        <v>1355641.51</v>
      </c>
      <c r="F14" s="21">
        <f t="shared" si="2"/>
        <v>1355641.51</v>
      </c>
      <c r="G14" s="21">
        <f t="shared" si="2"/>
        <v>675084</v>
      </c>
    </row>
    <row r="17" spans="1:7" ht="45" customHeight="1" x14ac:dyDescent="0.2">
      <c r="A17" s="34" t="s">
        <v>139</v>
      </c>
      <c r="B17" s="32"/>
      <c r="C17" s="32"/>
      <c r="D17" s="32"/>
      <c r="E17" s="32"/>
      <c r="F17" s="32"/>
      <c r="G17" s="33"/>
    </row>
    <row r="18" spans="1:7" x14ac:dyDescent="0.2">
      <c r="A18" s="37"/>
      <c r="B18" s="34" t="s">
        <v>62</v>
      </c>
      <c r="C18" s="32"/>
      <c r="D18" s="32"/>
      <c r="E18" s="32"/>
      <c r="F18" s="33"/>
      <c r="G18" s="35" t="s">
        <v>61</v>
      </c>
    </row>
    <row r="19" spans="1:7" ht="20.399999999999999" x14ac:dyDescent="0.2">
      <c r="A19" s="37" t="s">
        <v>56</v>
      </c>
      <c r="B19" s="3" t="s">
        <v>57</v>
      </c>
      <c r="C19" s="3" t="s">
        <v>122</v>
      </c>
      <c r="D19" s="3" t="s">
        <v>58</v>
      </c>
      <c r="E19" s="3" t="s">
        <v>59</v>
      </c>
      <c r="F19" s="3" t="s">
        <v>60</v>
      </c>
      <c r="G19" s="36"/>
    </row>
    <row r="20" spans="1:7" x14ac:dyDescent="0.2">
      <c r="A20" s="39"/>
      <c r="B20" s="4">
        <v>1</v>
      </c>
      <c r="C20" s="4">
        <v>2</v>
      </c>
      <c r="D20" s="4" t="s">
        <v>123</v>
      </c>
      <c r="E20" s="4">
        <v>4</v>
      </c>
      <c r="F20" s="4">
        <v>5</v>
      </c>
      <c r="G20" s="4" t="s">
        <v>124</v>
      </c>
    </row>
    <row r="21" spans="1:7" x14ac:dyDescent="0.2">
      <c r="A21" s="28" t="s">
        <v>8</v>
      </c>
      <c r="B21" s="6">
        <v>0</v>
      </c>
      <c r="C21" s="6">
        <v>0</v>
      </c>
      <c r="D21" s="6">
        <f>B21+C21</f>
        <v>0</v>
      </c>
      <c r="E21" s="6">
        <v>0</v>
      </c>
      <c r="F21" s="6">
        <v>0</v>
      </c>
      <c r="G21" s="6">
        <f>D21-E21</f>
        <v>0</v>
      </c>
    </row>
    <row r="22" spans="1:7" x14ac:dyDescent="0.2">
      <c r="A22" s="28" t="s">
        <v>9</v>
      </c>
      <c r="B22" s="6">
        <v>0</v>
      </c>
      <c r="C22" s="6">
        <v>0</v>
      </c>
      <c r="D22" s="6">
        <f t="shared" ref="D22:D24" si="3">B22+C22</f>
        <v>0</v>
      </c>
      <c r="E22" s="6">
        <v>0</v>
      </c>
      <c r="F22" s="6">
        <v>0</v>
      </c>
      <c r="G22" s="6">
        <f t="shared" ref="G22:G24" si="4">D22-E22</f>
        <v>0</v>
      </c>
    </row>
    <row r="23" spans="1:7" x14ac:dyDescent="0.2">
      <c r="A23" s="28" t="s">
        <v>10</v>
      </c>
      <c r="B23" s="6">
        <v>0</v>
      </c>
      <c r="C23" s="6">
        <v>0</v>
      </c>
      <c r="D23" s="6">
        <f t="shared" si="3"/>
        <v>0</v>
      </c>
      <c r="E23" s="6">
        <v>0</v>
      </c>
      <c r="F23" s="6">
        <v>0</v>
      </c>
      <c r="G23" s="6">
        <f t="shared" si="4"/>
        <v>0</v>
      </c>
    </row>
    <row r="24" spans="1:7" x14ac:dyDescent="0.2">
      <c r="A24" s="28" t="s">
        <v>126</v>
      </c>
      <c r="B24" s="6">
        <v>0</v>
      </c>
      <c r="C24" s="6">
        <v>0</v>
      </c>
      <c r="D24" s="6">
        <f t="shared" si="3"/>
        <v>0</v>
      </c>
      <c r="E24" s="6">
        <v>0</v>
      </c>
      <c r="F24" s="6">
        <v>0</v>
      </c>
      <c r="G24" s="6">
        <f t="shared" si="4"/>
        <v>0</v>
      </c>
    </row>
    <row r="25" spans="1:7" x14ac:dyDescent="0.2">
      <c r="A25" s="13" t="s">
        <v>55</v>
      </c>
      <c r="B25" s="21">
        <f t="shared" ref="B25:G25" si="5">SUM(B21:B24)</f>
        <v>0</v>
      </c>
      <c r="C25" s="21">
        <f t="shared" si="5"/>
        <v>0</v>
      </c>
      <c r="D25" s="21">
        <f t="shared" si="5"/>
        <v>0</v>
      </c>
      <c r="E25" s="21">
        <f t="shared" si="5"/>
        <v>0</v>
      </c>
      <c r="F25" s="21">
        <f t="shared" si="5"/>
        <v>0</v>
      </c>
      <c r="G25" s="21">
        <f t="shared" si="5"/>
        <v>0</v>
      </c>
    </row>
    <row r="28" spans="1:7" ht="45" customHeight="1" x14ac:dyDescent="0.2">
      <c r="A28" s="34" t="s">
        <v>140</v>
      </c>
      <c r="B28" s="32"/>
      <c r="C28" s="32"/>
      <c r="D28" s="32"/>
      <c r="E28" s="32"/>
      <c r="F28" s="32"/>
      <c r="G28" s="33"/>
    </row>
    <row r="29" spans="1:7" x14ac:dyDescent="0.2">
      <c r="A29" s="38"/>
      <c r="B29" s="34" t="s">
        <v>62</v>
      </c>
      <c r="C29" s="32"/>
      <c r="D29" s="32"/>
      <c r="E29" s="32"/>
      <c r="F29" s="33"/>
      <c r="G29" s="35" t="s">
        <v>61</v>
      </c>
    </row>
    <row r="30" spans="1:7" ht="20.399999999999999" x14ac:dyDescent="0.2">
      <c r="A30" s="37" t="s">
        <v>56</v>
      </c>
      <c r="B30" s="3" t="s">
        <v>57</v>
      </c>
      <c r="C30" s="3" t="s">
        <v>122</v>
      </c>
      <c r="D30" s="3" t="s">
        <v>58</v>
      </c>
      <c r="E30" s="3" t="s">
        <v>59</v>
      </c>
      <c r="F30" s="3" t="s">
        <v>60</v>
      </c>
      <c r="G30" s="36"/>
    </row>
    <row r="31" spans="1:7" x14ac:dyDescent="0.2">
      <c r="A31" s="39"/>
      <c r="B31" s="4">
        <v>1</v>
      </c>
      <c r="C31" s="4">
        <v>2</v>
      </c>
      <c r="D31" s="4" t="s">
        <v>123</v>
      </c>
      <c r="E31" s="4">
        <v>4</v>
      </c>
      <c r="F31" s="4">
        <v>5</v>
      </c>
      <c r="G31" s="4" t="s">
        <v>124</v>
      </c>
    </row>
    <row r="32" spans="1:7" x14ac:dyDescent="0.2">
      <c r="A32" s="29" t="s">
        <v>12</v>
      </c>
      <c r="B32" s="6">
        <v>2030725.51</v>
      </c>
      <c r="C32" s="6">
        <v>0</v>
      </c>
      <c r="D32" s="6">
        <f t="shared" ref="D32:D38" si="6">B32+C32</f>
        <v>2030725.51</v>
      </c>
      <c r="E32" s="6">
        <v>1355641.51</v>
      </c>
      <c r="F32" s="6">
        <v>1355641.51</v>
      </c>
      <c r="G32" s="6">
        <f t="shared" ref="G32:G38" si="7">D32-E32</f>
        <v>675084</v>
      </c>
    </row>
    <row r="33" spans="1:7" x14ac:dyDescent="0.2">
      <c r="A33" s="29" t="s">
        <v>11</v>
      </c>
      <c r="B33" s="6">
        <v>0</v>
      </c>
      <c r="C33" s="6">
        <v>0</v>
      </c>
      <c r="D33" s="6">
        <f t="shared" si="6"/>
        <v>0</v>
      </c>
      <c r="E33" s="6">
        <v>0</v>
      </c>
      <c r="F33" s="6">
        <v>0</v>
      </c>
      <c r="G33" s="6">
        <f t="shared" si="7"/>
        <v>0</v>
      </c>
    </row>
    <row r="34" spans="1:7" ht="20.399999999999999" x14ac:dyDescent="0.2">
      <c r="A34" s="29" t="s">
        <v>13</v>
      </c>
      <c r="B34" s="6">
        <v>0</v>
      </c>
      <c r="C34" s="6">
        <v>0</v>
      </c>
      <c r="D34" s="6">
        <f t="shared" si="6"/>
        <v>0</v>
      </c>
      <c r="E34" s="6">
        <v>0</v>
      </c>
      <c r="F34" s="6">
        <v>0</v>
      </c>
      <c r="G34" s="6">
        <f t="shared" si="7"/>
        <v>0</v>
      </c>
    </row>
    <row r="35" spans="1:7" x14ac:dyDescent="0.2">
      <c r="A35" s="29" t="s">
        <v>25</v>
      </c>
      <c r="B35" s="6">
        <v>0</v>
      </c>
      <c r="C35" s="6">
        <v>0</v>
      </c>
      <c r="D35" s="6">
        <f t="shared" si="6"/>
        <v>0</v>
      </c>
      <c r="E35" s="6">
        <v>0</v>
      </c>
      <c r="F35" s="6">
        <v>0</v>
      </c>
      <c r="G35" s="6">
        <f t="shared" si="7"/>
        <v>0</v>
      </c>
    </row>
    <row r="36" spans="1:7" ht="11.25" customHeight="1" x14ac:dyDescent="0.2">
      <c r="A36" s="29" t="s">
        <v>26</v>
      </c>
      <c r="B36" s="6">
        <v>0</v>
      </c>
      <c r="C36" s="6">
        <v>0</v>
      </c>
      <c r="D36" s="6">
        <f t="shared" si="6"/>
        <v>0</v>
      </c>
      <c r="E36" s="6">
        <v>0</v>
      </c>
      <c r="F36" s="6">
        <v>0</v>
      </c>
      <c r="G36" s="6">
        <f t="shared" si="7"/>
        <v>0</v>
      </c>
    </row>
    <row r="37" spans="1:7" x14ac:dyDescent="0.2">
      <c r="A37" s="29" t="s">
        <v>134</v>
      </c>
      <c r="B37" s="6">
        <v>0</v>
      </c>
      <c r="C37" s="6">
        <v>0</v>
      </c>
      <c r="D37" s="6">
        <f t="shared" si="6"/>
        <v>0</v>
      </c>
      <c r="E37" s="6">
        <v>0</v>
      </c>
      <c r="F37" s="6">
        <v>0</v>
      </c>
      <c r="G37" s="6">
        <f t="shared" si="7"/>
        <v>0</v>
      </c>
    </row>
    <row r="38" spans="1:7" x14ac:dyDescent="0.2">
      <c r="A38" s="29" t="s">
        <v>14</v>
      </c>
      <c r="B38" s="6">
        <v>0</v>
      </c>
      <c r="C38" s="6">
        <v>0</v>
      </c>
      <c r="D38" s="6">
        <f t="shared" si="6"/>
        <v>0</v>
      </c>
      <c r="E38" s="6">
        <v>0</v>
      </c>
      <c r="F38" s="6">
        <v>0</v>
      </c>
      <c r="G38" s="6">
        <f t="shared" si="7"/>
        <v>0</v>
      </c>
    </row>
    <row r="39" spans="1:7" x14ac:dyDescent="0.2">
      <c r="A39" s="13" t="s">
        <v>55</v>
      </c>
      <c r="B39" s="21">
        <f t="shared" ref="B39:G39" si="8">SUM(B32:B38)</f>
        <v>2030725.51</v>
      </c>
      <c r="C39" s="21">
        <f t="shared" si="8"/>
        <v>0</v>
      </c>
      <c r="D39" s="21">
        <f t="shared" si="8"/>
        <v>2030725.51</v>
      </c>
      <c r="E39" s="21">
        <f t="shared" si="8"/>
        <v>1355641.51</v>
      </c>
      <c r="F39" s="21">
        <f t="shared" si="8"/>
        <v>1355641.51</v>
      </c>
      <c r="G39" s="21">
        <f t="shared" si="8"/>
        <v>675084</v>
      </c>
    </row>
    <row r="41" spans="1:7" x14ac:dyDescent="0.2">
      <c r="A41" s="1" t="s">
        <v>125</v>
      </c>
    </row>
  </sheetData>
  <sheetProtection formatCells="0" formatColumns="0" formatRows="0" insertRows="0" deleteRows="0" autoFilter="0"/>
  <mergeCells count="9">
    <mergeCell ref="B2:F2"/>
    <mergeCell ref="G2:G3"/>
    <mergeCell ref="A1:G1"/>
    <mergeCell ref="A17:G17"/>
    <mergeCell ref="B29:F29"/>
    <mergeCell ref="G29:G30"/>
    <mergeCell ref="B18:F18"/>
    <mergeCell ref="G18:G19"/>
    <mergeCell ref="A28:G2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0"/>
  <sheetViews>
    <sheetView showGridLines="0" tabSelected="1" workbookViewId="0">
      <selection activeCell="A3" sqref="A3"/>
    </sheetView>
  </sheetViews>
  <sheetFormatPr baseColWidth="10" defaultColWidth="12" defaultRowHeight="10.199999999999999" x14ac:dyDescent="0.2"/>
  <cols>
    <col min="1" max="1" width="79" style="2" customWidth="1"/>
    <col min="2" max="7" width="18.28515625" style="2" customWidth="1"/>
    <col min="8" max="16384" width="12" style="2"/>
  </cols>
  <sheetData>
    <row r="1" spans="1:7" ht="50.1" customHeight="1" x14ac:dyDescent="0.2">
      <c r="A1" s="34" t="s">
        <v>141</v>
      </c>
      <c r="B1" s="32"/>
      <c r="C1" s="32"/>
      <c r="D1" s="32"/>
      <c r="E1" s="32"/>
      <c r="F1" s="32"/>
      <c r="G1" s="33"/>
    </row>
    <row r="2" spans="1:7" x14ac:dyDescent="0.2">
      <c r="A2" s="38"/>
      <c r="B2" s="34" t="s">
        <v>62</v>
      </c>
      <c r="C2" s="32"/>
      <c r="D2" s="32"/>
      <c r="E2" s="32"/>
      <c r="F2" s="33"/>
      <c r="G2" s="35" t="s">
        <v>61</v>
      </c>
    </row>
    <row r="3" spans="1:7" ht="24.9" customHeight="1" x14ac:dyDescent="0.2">
      <c r="A3" s="37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36"/>
    </row>
    <row r="4" spans="1:7" x14ac:dyDescent="0.2">
      <c r="A4" s="39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10" t="s">
        <v>15</v>
      </c>
      <c r="B5" s="16">
        <f t="shared" ref="B5:G5" si="0">SUM(B6:B13)</f>
        <v>0</v>
      </c>
      <c r="C5" s="16">
        <f t="shared" si="0"/>
        <v>0</v>
      </c>
      <c r="D5" s="16">
        <f t="shared" si="0"/>
        <v>0</v>
      </c>
      <c r="E5" s="16">
        <f t="shared" si="0"/>
        <v>0</v>
      </c>
      <c r="F5" s="16">
        <f t="shared" si="0"/>
        <v>0</v>
      </c>
      <c r="G5" s="16">
        <f t="shared" si="0"/>
        <v>0</v>
      </c>
    </row>
    <row r="6" spans="1:7" x14ac:dyDescent="0.2">
      <c r="A6" s="30" t="s">
        <v>40</v>
      </c>
      <c r="B6" s="6">
        <v>0</v>
      </c>
      <c r="C6" s="6">
        <v>0</v>
      </c>
      <c r="D6" s="6">
        <f>B6+C6</f>
        <v>0</v>
      </c>
      <c r="E6" s="6">
        <v>0</v>
      </c>
      <c r="F6" s="6">
        <v>0</v>
      </c>
      <c r="G6" s="6">
        <f>D6-E6</f>
        <v>0</v>
      </c>
    </row>
    <row r="7" spans="1:7" x14ac:dyDescent="0.2">
      <c r="A7" s="30" t="s">
        <v>16</v>
      </c>
      <c r="B7" s="6">
        <v>0</v>
      </c>
      <c r="C7" s="6">
        <v>0</v>
      </c>
      <c r="D7" s="6">
        <f t="shared" ref="D7:D13" si="1">B7+C7</f>
        <v>0</v>
      </c>
      <c r="E7" s="6">
        <v>0</v>
      </c>
      <c r="F7" s="6">
        <v>0</v>
      </c>
      <c r="G7" s="6">
        <f t="shared" ref="G7:G13" si="2">D7-E7</f>
        <v>0</v>
      </c>
    </row>
    <row r="8" spans="1:7" x14ac:dyDescent="0.2">
      <c r="A8" s="30" t="s">
        <v>128</v>
      </c>
      <c r="B8" s="6">
        <v>0</v>
      </c>
      <c r="C8" s="6">
        <v>0</v>
      </c>
      <c r="D8" s="6">
        <f t="shared" si="1"/>
        <v>0</v>
      </c>
      <c r="E8" s="6">
        <v>0</v>
      </c>
      <c r="F8" s="6">
        <v>0</v>
      </c>
      <c r="G8" s="6">
        <f t="shared" si="2"/>
        <v>0</v>
      </c>
    </row>
    <row r="9" spans="1:7" x14ac:dyDescent="0.2">
      <c r="A9" s="30" t="s">
        <v>3</v>
      </c>
      <c r="B9" s="6">
        <v>0</v>
      </c>
      <c r="C9" s="6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30" t="s">
        <v>22</v>
      </c>
      <c r="B10" s="6">
        <v>0</v>
      </c>
      <c r="C10" s="6">
        <v>0</v>
      </c>
      <c r="D10" s="6">
        <f t="shared" si="1"/>
        <v>0</v>
      </c>
      <c r="E10" s="6">
        <v>0</v>
      </c>
      <c r="F10" s="6">
        <v>0</v>
      </c>
      <c r="G10" s="6">
        <f t="shared" si="2"/>
        <v>0</v>
      </c>
    </row>
    <row r="11" spans="1:7" x14ac:dyDescent="0.2">
      <c r="A11" s="30" t="s">
        <v>17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30" t="s">
        <v>41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30" t="s">
        <v>18</v>
      </c>
      <c r="B13" s="6">
        <v>0</v>
      </c>
      <c r="C13" s="6">
        <v>0</v>
      </c>
      <c r="D13" s="6">
        <f t="shared" si="1"/>
        <v>0</v>
      </c>
      <c r="E13" s="6">
        <v>0</v>
      </c>
      <c r="F13" s="6">
        <v>0</v>
      </c>
      <c r="G13" s="6">
        <f t="shared" si="2"/>
        <v>0</v>
      </c>
    </row>
    <row r="14" spans="1:7" x14ac:dyDescent="0.2">
      <c r="A14" s="10" t="s">
        <v>19</v>
      </c>
      <c r="B14" s="16">
        <f t="shared" ref="B14:G14" si="3">SUM(B15:B21)</f>
        <v>2030725.51</v>
      </c>
      <c r="C14" s="16">
        <f t="shared" si="3"/>
        <v>0</v>
      </c>
      <c r="D14" s="16">
        <f t="shared" si="3"/>
        <v>2030725.51</v>
      </c>
      <c r="E14" s="16">
        <f t="shared" si="3"/>
        <v>1355641.51</v>
      </c>
      <c r="F14" s="16">
        <f t="shared" si="3"/>
        <v>1355641.51</v>
      </c>
      <c r="G14" s="16">
        <f t="shared" si="3"/>
        <v>675084</v>
      </c>
    </row>
    <row r="15" spans="1:7" x14ac:dyDescent="0.2">
      <c r="A15" s="30" t="s">
        <v>42</v>
      </c>
      <c r="B15" s="6">
        <v>0</v>
      </c>
      <c r="C15" s="6">
        <v>0</v>
      </c>
      <c r="D15" s="6">
        <f>B15+C15</f>
        <v>0</v>
      </c>
      <c r="E15" s="6">
        <v>0</v>
      </c>
      <c r="F15" s="6">
        <v>0</v>
      </c>
      <c r="G15" s="6">
        <f t="shared" ref="G15:G21" si="4">D15-E15</f>
        <v>0</v>
      </c>
    </row>
    <row r="16" spans="1:7" x14ac:dyDescent="0.2">
      <c r="A16" s="30" t="s">
        <v>27</v>
      </c>
      <c r="B16" s="6">
        <v>0</v>
      </c>
      <c r="C16" s="6">
        <v>0</v>
      </c>
      <c r="D16" s="6">
        <f t="shared" ref="D16:D21" si="5">B16+C16</f>
        <v>0</v>
      </c>
      <c r="E16" s="6">
        <v>0</v>
      </c>
      <c r="F16" s="6">
        <v>0</v>
      </c>
      <c r="G16" s="6">
        <f t="shared" si="4"/>
        <v>0</v>
      </c>
    </row>
    <row r="17" spans="1:7" x14ac:dyDescent="0.2">
      <c r="A17" s="30" t="s">
        <v>20</v>
      </c>
      <c r="B17" s="6">
        <v>0</v>
      </c>
      <c r="C17" s="6">
        <v>0</v>
      </c>
      <c r="D17" s="6">
        <f t="shared" si="5"/>
        <v>0</v>
      </c>
      <c r="E17" s="6">
        <v>0</v>
      </c>
      <c r="F17" s="6">
        <v>0</v>
      </c>
      <c r="G17" s="6">
        <f t="shared" si="4"/>
        <v>0</v>
      </c>
    </row>
    <row r="18" spans="1:7" x14ac:dyDescent="0.2">
      <c r="A18" s="30" t="s">
        <v>43</v>
      </c>
      <c r="B18" s="6">
        <v>2030725.51</v>
      </c>
      <c r="C18" s="6">
        <v>0</v>
      </c>
      <c r="D18" s="6">
        <f t="shared" si="5"/>
        <v>2030725.51</v>
      </c>
      <c r="E18" s="6">
        <v>1355641.51</v>
      </c>
      <c r="F18" s="6">
        <v>1355641.51</v>
      </c>
      <c r="G18" s="6">
        <f t="shared" si="4"/>
        <v>675084</v>
      </c>
    </row>
    <row r="19" spans="1:7" x14ac:dyDescent="0.2">
      <c r="A19" s="30" t="s">
        <v>44</v>
      </c>
      <c r="B19" s="6">
        <v>0</v>
      </c>
      <c r="C19" s="6">
        <v>0</v>
      </c>
      <c r="D19" s="6">
        <f t="shared" si="5"/>
        <v>0</v>
      </c>
      <c r="E19" s="6">
        <v>0</v>
      </c>
      <c r="F19" s="6">
        <v>0</v>
      </c>
      <c r="G19" s="6">
        <f t="shared" si="4"/>
        <v>0</v>
      </c>
    </row>
    <row r="20" spans="1:7" x14ac:dyDescent="0.2">
      <c r="A20" s="30" t="s">
        <v>45</v>
      </c>
      <c r="B20" s="6">
        <v>0</v>
      </c>
      <c r="C20" s="6">
        <v>0</v>
      </c>
      <c r="D20" s="6">
        <f t="shared" si="5"/>
        <v>0</v>
      </c>
      <c r="E20" s="6">
        <v>0</v>
      </c>
      <c r="F20" s="6">
        <v>0</v>
      </c>
      <c r="G20" s="6">
        <f t="shared" si="4"/>
        <v>0</v>
      </c>
    </row>
    <row r="21" spans="1:7" x14ac:dyDescent="0.2">
      <c r="A21" s="30" t="s">
        <v>4</v>
      </c>
      <c r="B21" s="6">
        <v>0</v>
      </c>
      <c r="C21" s="6">
        <v>0</v>
      </c>
      <c r="D21" s="6">
        <f t="shared" si="5"/>
        <v>0</v>
      </c>
      <c r="E21" s="6">
        <v>0</v>
      </c>
      <c r="F21" s="6">
        <v>0</v>
      </c>
      <c r="G21" s="6">
        <f t="shared" si="4"/>
        <v>0</v>
      </c>
    </row>
    <row r="22" spans="1:7" x14ac:dyDescent="0.2">
      <c r="A22" s="10" t="s">
        <v>46</v>
      </c>
      <c r="B22" s="16">
        <f t="shared" ref="B22:G22" si="6">SUM(B23:B31)</f>
        <v>0</v>
      </c>
      <c r="C22" s="16">
        <f t="shared" si="6"/>
        <v>0</v>
      </c>
      <c r="D22" s="16">
        <f t="shared" si="6"/>
        <v>0</v>
      </c>
      <c r="E22" s="16">
        <f t="shared" si="6"/>
        <v>0</v>
      </c>
      <c r="F22" s="16">
        <f t="shared" si="6"/>
        <v>0</v>
      </c>
      <c r="G22" s="16">
        <f t="shared" si="6"/>
        <v>0</v>
      </c>
    </row>
    <row r="23" spans="1:7" x14ac:dyDescent="0.2">
      <c r="A23" s="30" t="s">
        <v>28</v>
      </c>
      <c r="B23" s="6">
        <v>0</v>
      </c>
      <c r="C23" s="6">
        <v>0</v>
      </c>
      <c r="D23" s="6">
        <f>B23+C23</f>
        <v>0</v>
      </c>
      <c r="E23" s="6">
        <v>0</v>
      </c>
      <c r="F23" s="6">
        <v>0</v>
      </c>
      <c r="G23" s="6">
        <f t="shared" ref="G23:G31" si="7">D23-E23</f>
        <v>0</v>
      </c>
    </row>
    <row r="24" spans="1:7" x14ac:dyDescent="0.2">
      <c r="A24" s="30" t="s">
        <v>23</v>
      </c>
      <c r="B24" s="6">
        <v>0</v>
      </c>
      <c r="C24" s="6">
        <v>0</v>
      </c>
      <c r="D24" s="6">
        <f t="shared" ref="D24:D31" si="8">B24+C24</f>
        <v>0</v>
      </c>
      <c r="E24" s="6">
        <v>0</v>
      </c>
      <c r="F24" s="6">
        <v>0</v>
      </c>
      <c r="G24" s="6">
        <f t="shared" si="7"/>
        <v>0</v>
      </c>
    </row>
    <row r="25" spans="1:7" x14ac:dyDescent="0.2">
      <c r="A25" s="30" t="s">
        <v>29</v>
      </c>
      <c r="B25" s="6">
        <v>0</v>
      </c>
      <c r="C25" s="6">
        <v>0</v>
      </c>
      <c r="D25" s="6">
        <f t="shared" si="8"/>
        <v>0</v>
      </c>
      <c r="E25" s="6">
        <v>0</v>
      </c>
      <c r="F25" s="6">
        <v>0</v>
      </c>
      <c r="G25" s="6">
        <f t="shared" si="7"/>
        <v>0</v>
      </c>
    </row>
    <row r="26" spans="1:7" x14ac:dyDescent="0.2">
      <c r="A26" s="30" t="s">
        <v>47</v>
      </c>
      <c r="B26" s="6">
        <v>0</v>
      </c>
      <c r="C26" s="6">
        <v>0</v>
      </c>
      <c r="D26" s="6">
        <f t="shared" si="8"/>
        <v>0</v>
      </c>
      <c r="E26" s="6">
        <v>0</v>
      </c>
      <c r="F26" s="6">
        <v>0</v>
      </c>
      <c r="G26" s="6">
        <f t="shared" si="7"/>
        <v>0</v>
      </c>
    </row>
    <row r="27" spans="1:7" x14ac:dyDescent="0.2">
      <c r="A27" s="30" t="s">
        <v>21</v>
      </c>
      <c r="B27" s="6">
        <v>0</v>
      </c>
      <c r="C27" s="6">
        <v>0</v>
      </c>
      <c r="D27" s="6">
        <f t="shared" si="8"/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30" t="s">
        <v>5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30" t="s">
        <v>6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30" t="s">
        <v>48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30" t="s">
        <v>30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10" t="s">
        <v>31</v>
      </c>
      <c r="B32" s="16">
        <f t="shared" ref="B32:G32" si="9">SUM(B33:B36)</f>
        <v>0</v>
      </c>
      <c r="C32" s="16">
        <f t="shared" si="9"/>
        <v>0</v>
      </c>
      <c r="D32" s="16">
        <f t="shared" si="9"/>
        <v>0</v>
      </c>
      <c r="E32" s="16">
        <f t="shared" si="9"/>
        <v>0</v>
      </c>
      <c r="F32" s="16">
        <f t="shared" si="9"/>
        <v>0</v>
      </c>
      <c r="G32" s="16">
        <f t="shared" si="9"/>
        <v>0</v>
      </c>
    </row>
    <row r="33" spans="1:7" x14ac:dyDescent="0.2">
      <c r="A33" s="30" t="s">
        <v>49</v>
      </c>
      <c r="B33" s="6">
        <v>0</v>
      </c>
      <c r="C33" s="6">
        <v>0</v>
      </c>
      <c r="D33" s="6">
        <f>B33+C33</f>
        <v>0</v>
      </c>
      <c r="E33" s="6">
        <v>0</v>
      </c>
      <c r="F33" s="6">
        <v>0</v>
      </c>
      <c r="G33" s="6">
        <f t="shared" ref="G33:G36" si="10">D33-E33</f>
        <v>0</v>
      </c>
    </row>
    <row r="34" spans="1:7" ht="11.25" customHeight="1" x14ac:dyDescent="0.2">
      <c r="A34" s="30" t="s">
        <v>24</v>
      </c>
      <c r="B34" s="6">
        <v>0</v>
      </c>
      <c r="C34" s="6">
        <v>0</v>
      </c>
      <c r="D34" s="6">
        <f t="shared" ref="D34:D36" si="11">B34+C34</f>
        <v>0</v>
      </c>
      <c r="E34" s="6">
        <v>0</v>
      </c>
      <c r="F34" s="6">
        <v>0</v>
      </c>
      <c r="G34" s="6">
        <f t="shared" si="10"/>
        <v>0</v>
      </c>
    </row>
    <row r="35" spans="1:7" x14ac:dyDescent="0.2">
      <c r="A35" s="30" t="s">
        <v>32</v>
      </c>
      <c r="B35" s="6">
        <v>0</v>
      </c>
      <c r="C35" s="6">
        <v>0</v>
      </c>
      <c r="D35" s="6">
        <f t="shared" si="11"/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30" t="s">
        <v>7</v>
      </c>
      <c r="B36" s="6">
        <v>0</v>
      </c>
      <c r="C36" s="6">
        <v>0</v>
      </c>
      <c r="D36" s="6">
        <f t="shared" si="11"/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13" t="s">
        <v>55</v>
      </c>
      <c r="B37" s="21">
        <f t="shared" ref="B37:G37" si="12">SUM(B32+B22+B14+B5)</f>
        <v>2030725.51</v>
      </c>
      <c r="C37" s="21">
        <f t="shared" si="12"/>
        <v>0</v>
      </c>
      <c r="D37" s="21">
        <f t="shared" si="12"/>
        <v>2030725.51</v>
      </c>
      <c r="E37" s="21">
        <f t="shared" si="12"/>
        <v>1355641.51</v>
      </c>
      <c r="F37" s="21">
        <f t="shared" si="12"/>
        <v>1355641.51</v>
      </c>
      <c r="G37" s="21">
        <f t="shared" si="12"/>
        <v>675084</v>
      </c>
    </row>
    <row r="38" spans="1:7" x14ac:dyDescent="0.2">
      <c r="A38" s="9"/>
      <c r="B38" s="9"/>
      <c r="C38" s="9"/>
      <c r="D38" s="9"/>
      <c r="E38" s="9"/>
      <c r="F38" s="9"/>
      <c r="G38" s="9"/>
    </row>
    <row r="39" spans="1:7" x14ac:dyDescent="0.2">
      <c r="A39" s="9" t="s">
        <v>125</v>
      </c>
      <c r="B39" s="9"/>
      <c r="C39" s="9"/>
      <c r="D39" s="9"/>
      <c r="E39" s="9"/>
      <c r="F39" s="9"/>
      <c r="G39" s="9"/>
    </row>
    <row r="40" spans="1:7" x14ac:dyDescent="0.2">
      <c r="A40" s="9"/>
      <c r="B40" s="9"/>
      <c r="C40" s="9"/>
      <c r="D40" s="9"/>
      <c r="E40" s="9"/>
      <c r="F40" s="9"/>
      <c r="G40" s="9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2018-07-14T22:21:14Z</cp:lastPrinted>
  <dcterms:created xsi:type="dcterms:W3CDTF">2014-02-10T03:37:14Z</dcterms:created>
  <dcterms:modified xsi:type="dcterms:W3CDTF">2023-10-27T21:21:38Z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